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budget cueep 2008" sheetId="1" r:id="rId1"/>
  </sheets>
  <definedNames/>
  <calcPr fullCalcOnLoad="1"/>
</workbook>
</file>

<file path=xl/sharedStrings.xml><?xml version="1.0" encoding="utf-8"?>
<sst xmlns="http://schemas.openxmlformats.org/spreadsheetml/2006/main" count="62" uniqueCount="59">
  <si>
    <t>RECETTES</t>
  </si>
  <si>
    <t>MONTANTS</t>
  </si>
  <si>
    <t>DEPENSES</t>
  </si>
  <si>
    <t>FORMATION CONTINUE</t>
  </si>
  <si>
    <t>*Electricité, chauffage, fournitures</t>
  </si>
  <si>
    <t>*Travaux d'entretien, réparation</t>
  </si>
  <si>
    <t>*Assurances (MAIF)</t>
  </si>
  <si>
    <t>*Documentation</t>
  </si>
  <si>
    <t>*Communication, publicité</t>
  </si>
  <si>
    <t>*Missions, déplacements, colloques, réception</t>
  </si>
  <si>
    <t>*Téléphone, affranchissement</t>
  </si>
  <si>
    <t>*Prestations de service (gardiennage, nettoyage…)</t>
  </si>
  <si>
    <t>TOTAL DES DEPENSES</t>
  </si>
  <si>
    <t>FORMATIONS DIPLOMANTES</t>
  </si>
  <si>
    <t>FORMATIONS NON DIPLOMANTES</t>
  </si>
  <si>
    <t>ENTREPRISES</t>
  </si>
  <si>
    <t>INGENIERIE CLASSIQUE</t>
  </si>
  <si>
    <t>INGENIERIE FOAD</t>
  </si>
  <si>
    <t>ILLETTRISME</t>
  </si>
  <si>
    <t>TOTAL DES RECETTES</t>
  </si>
  <si>
    <t>SUBVENTION D'EQUILIBRE DE L'USTL</t>
  </si>
  <si>
    <t>*Locations mobilières et charges locatives</t>
  </si>
  <si>
    <t>Sous total masse salariale directe</t>
  </si>
  <si>
    <t>TOTAL MASSE SALARIALE DIRECTE ET INDIRECTE</t>
  </si>
  <si>
    <t>DEFICIT FORMATION CONTINUE</t>
  </si>
  <si>
    <t>TOTAL DEPENSES FORMATION CONTINUE</t>
  </si>
  <si>
    <t>ATELIERS DE PEDAGOGIE PERSONNALISEE</t>
  </si>
  <si>
    <t>PERSONNELS PERMANENTS</t>
  </si>
  <si>
    <t>VACATIONS SUR SALAIRES : plafond 2008 de 11 570H</t>
  </si>
  <si>
    <t>MISE A DISPOSITION : APP V.ASCQ  50.000 €,</t>
  </si>
  <si>
    <t xml:space="preserve"> réparties sur les postes suivants :</t>
  </si>
  <si>
    <r>
      <t>TOTAL DES CHARGES DE FONCTIONNEMENT COURANT</t>
    </r>
  </si>
  <si>
    <t xml:space="preserve">frais de reprographie, fournitures, carburant </t>
  </si>
  <si>
    <r>
      <t xml:space="preserve">Provisions </t>
    </r>
    <r>
      <rPr>
        <sz val="8"/>
        <rFont val="Tahoma"/>
        <family val="2"/>
      </rPr>
      <t>(apurement de titres de recettes sur exercices</t>
    </r>
  </si>
  <si>
    <t>antérieurs non recouvrables)</t>
  </si>
  <si>
    <t xml:space="preserve">DEPENSES D'EQUIPEMENT (immobilisations) </t>
  </si>
  <si>
    <t>UFR 920 - INSTITUT CUEEP - PROJET DE BUDGET 2008</t>
  </si>
  <si>
    <t>TOTAL RECETTES FORMATION CONTINUE</t>
  </si>
  <si>
    <t>Taxe d'apprentissage</t>
  </si>
  <si>
    <t>Dotation de fonctionnement</t>
  </si>
  <si>
    <t>DEUST BC2E:6 549€    SEFA:40 000€</t>
  </si>
  <si>
    <t>Dépenses sur dotation globale de fonctionnement</t>
  </si>
  <si>
    <t>Contribution aux charges communes de l'USTL</t>
  </si>
  <si>
    <t>Provision D.A.M.</t>
  </si>
  <si>
    <t>TOTAL RECETTES FORMATION INITIALE</t>
  </si>
  <si>
    <t>TOTAL DEPENSES FORMATION INITIALE</t>
  </si>
  <si>
    <t>TOTAL RECETTES RECHERCHE</t>
  </si>
  <si>
    <t>TOTAL DEPENSES RECHERCHE</t>
  </si>
  <si>
    <t>VACATIONS SUR HONORAIRES: plafond 2008 de 8 750H</t>
  </si>
  <si>
    <t>Contribution de la FC aux charges communes de l'USTL (1)</t>
  </si>
  <si>
    <t>Provision D.A.M. (Division Assistance et Moyens)  (1)</t>
  </si>
  <si>
    <t>FORMATION INITIALE (2)</t>
  </si>
  <si>
    <t>RECHERCHE (3)</t>
  </si>
  <si>
    <t>Dépenses sur Contrat quadriennal recherche</t>
  </si>
  <si>
    <r>
      <t>(1)</t>
    </r>
    <r>
      <rPr>
        <sz val="8"/>
        <rFont val="Tahoma"/>
        <family val="2"/>
      </rPr>
      <t xml:space="preserve"> le montant total de la contribution 2008 aux charges communes de l'USTL est égal à 416 131€ - le montant total de la Total provision D.A.M. 2007 est égal à 46 000 €</t>
    </r>
  </si>
  <si>
    <r>
      <t>(2)</t>
    </r>
    <r>
      <rPr>
        <sz val="8"/>
        <rFont val="Tahoma"/>
        <family val="2"/>
      </rPr>
      <t xml:space="preserve"> la dotation heures complémentaires 2008 sera comuniquée ultérieurement</t>
    </r>
  </si>
  <si>
    <r>
      <t>(3)</t>
    </r>
    <r>
      <rPr>
        <sz val="8"/>
        <rFont val="Tahoma"/>
        <family val="2"/>
      </rPr>
      <t xml:space="preserve"> l'équipe NOCE est rattachée au laboratoire LIFL de l'USTL et l'équipe MEGADIPE est suceptible d'être rattachée au laboratoire CIREL au 1ier janvier 2008. Le budget d'affectation de la dotation 2008 du Contrat Quadriennal  pour MEGADIPE(6 814,40€) est en cours de négociation.</t>
    </r>
  </si>
  <si>
    <t>Dotation Contrat Quadriennal TRIGONE</t>
  </si>
  <si>
    <r>
      <t xml:space="preserve">APP VNE  140 000 €, SEMM  </t>
    </r>
    <r>
      <rPr>
        <sz val="8"/>
        <color indexed="10"/>
        <rFont val="Tahoma"/>
        <family val="2"/>
      </rPr>
      <t>2</t>
    </r>
    <r>
      <rPr>
        <sz val="8"/>
        <rFont val="Tahoma"/>
        <family val="2"/>
      </rPr>
      <t>0 000 €. Soit un total de</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</si>
</sst>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s>
  <fonts count="9">
    <font>
      <sz val="10"/>
      <name val="Arial"/>
      <family val="0"/>
    </font>
    <font>
      <sz val="8"/>
      <name val="Arial"/>
      <family val="2"/>
    </font>
    <font>
      <b/>
      <sz val="9"/>
      <name val="Tahoma"/>
      <family val="2"/>
    </font>
    <font>
      <sz val="8"/>
      <name val="Tahoma"/>
      <family val="2"/>
    </font>
    <font>
      <b/>
      <sz val="8"/>
      <name val="Tahoma"/>
      <family val="2"/>
    </font>
    <font>
      <sz val="9"/>
      <name val="Tahoma"/>
      <family val="2"/>
    </font>
    <font>
      <b/>
      <sz val="10"/>
      <name val="Tahoma"/>
      <family val="2"/>
    </font>
    <font>
      <sz val="10"/>
      <name val="Tahoma"/>
      <family val="2"/>
    </font>
    <font>
      <sz val="8"/>
      <color indexed="10"/>
      <name val="Tahoma"/>
      <family val="2"/>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1" xfId="0" applyFont="1" applyBorder="1" applyAlignment="1">
      <alignment/>
    </xf>
    <xf numFmtId="0" fontId="2" fillId="0" borderId="1" xfId="0" applyFont="1" applyBorder="1" applyAlignment="1">
      <alignment/>
    </xf>
    <xf numFmtId="0" fontId="2" fillId="0" borderId="2" xfId="0" applyFont="1" applyBorder="1" applyAlignment="1">
      <alignment/>
    </xf>
    <xf numFmtId="0" fontId="5" fillId="0" borderId="1" xfId="0" applyFont="1" applyBorder="1" applyAlignment="1">
      <alignment/>
    </xf>
    <xf numFmtId="0" fontId="5" fillId="0" borderId="0" xfId="0" applyFont="1" applyAlignment="1">
      <alignment/>
    </xf>
    <xf numFmtId="0" fontId="7" fillId="0" borderId="0" xfId="0" applyFont="1" applyAlignment="1">
      <alignment/>
    </xf>
    <xf numFmtId="0" fontId="2" fillId="2" borderId="3" xfId="0" applyFont="1" applyFill="1" applyBorder="1" applyAlignment="1">
      <alignment/>
    </xf>
    <xf numFmtId="0" fontId="2" fillId="2" borderId="4" xfId="0" applyFont="1" applyFill="1" applyBorder="1" applyAlignment="1">
      <alignment/>
    </xf>
    <xf numFmtId="164" fontId="3" fillId="0" borderId="1" xfId="0" applyNumberFormat="1" applyFont="1" applyBorder="1" applyAlignment="1">
      <alignment/>
    </xf>
    <xf numFmtId="164" fontId="2" fillId="0" borderId="1" xfId="0" applyNumberFormat="1" applyFont="1" applyBorder="1" applyAlignment="1">
      <alignment/>
    </xf>
    <xf numFmtId="164" fontId="4" fillId="0" borderId="1" xfId="0" applyNumberFormat="1" applyFont="1" applyBorder="1" applyAlignment="1">
      <alignment/>
    </xf>
    <xf numFmtId="0" fontId="2" fillId="2" borderId="5" xfId="0" applyFont="1" applyFill="1" applyBorder="1" applyAlignment="1">
      <alignment/>
    </xf>
    <xf numFmtId="164" fontId="2" fillId="2" borderId="4" xfId="0" applyNumberFormat="1" applyFont="1" applyFill="1" applyBorder="1" applyAlignment="1">
      <alignment/>
    </xf>
    <xf numFmtId="0" fontId="6" fillId="0" borderId="4" xfId="0" applyFont="1" applyBorder="1" applyAlignment="1">
      <alignment horizontal="center"/>
    </xf>
    <xf numFmtId="0" fontId="3" fillId="0" borderId="6" xfId="0" applyFont="1" applyBorder="1" applyAlignment="1">
      <alignment/>
    </xf>
    <xf numFmtId="0" fontId="4" fillId="0" borderId="6" xfId="0" applyFont="1" applyBorder="1" applyAlignment="1">
      <alignment/>
    </xf>
    <xf numFmtId="0" fontId="2" fillId="0" borderId="6" xfId="0" applyFont="1" applyBorder="1" applyAlignment="1">
      <alignment/>
    </xf>
    <xf numFmtId="0" fontId="5" fillId="0" borderId="6" xfId="0" applyFont="1" applyBorder="1" applyAlignment="1">
      <alignment/>
    </xf>
    <xf numFmtId="0" fontId="2" fillId="0" borderId="1" xfId="0" applyFont="1" applyFill="1" applyBorder="1" applyAlignment="1">
      <alignment/>
    </xf>
    <xf numFmtId="0" fontId="2" fillId="0" borderId="6" xfId="0" applyFont="1" applyFill="1" applyBorder="1" applyAlignment="1">
      <alignment/>
    </xf>
    <xf numFmtId="0" fontId="5" fillId="0" borderId="1" xfId="0" applyFont="1" applyFill="1" applyBorder="1" applyAlignment="1">
      <alignment/>
    </xf>
    <xf numFmtId="0" fontId="3" fillId="0" borderId="0" xfId="0" applyFont="1" applyFill="1" applyAlignment="1">
      <alignment/>
    </xf>
    <xf numFmtId="0" fontId="5" fillId="0" borderId="0" xfId="0" applyFont="1" applyFill="1" applyBorder="1" applyAlignment="1">
      <alignment/>
    </xf>
    <xf numFmtId="164" fontId="2" fillId="0" borderId="7" xfId="0" applyNumberFormat="1" applyFont="1" applyFill="1" applyBorder="1" applyAlignment="1">
      <alignment/>
    </xf>
    <xf numFmtId="0" fontId="2" fillId="0" borderId="0" xfId="0" applyFont="1" applyFill="1" applyBorder="1" applyAlignment="1">
      <alignment/>
    </xf>
    <xf numFmtId="0" fontId="2" fillId="0" borderId="8" xfId="0" applyFont="1" applyFill="1" applyBorder="1" applyAlignment="1">
      <alignment/>
    </xf>
    <xf numFmtId="0" fontId="2" fillId="0" borderId="5" xfId="0" applyFont="1" applyFill="1" applyBorder="1" applyAlignment="1">
      <alignment/>
    </xf>
    <xf numFmtId="0" fontId="5" fillId="0" borderId="0" xfId="0" applyFont="1" applyFill="1" applyAlignment="1">
      <alignment/>
    </xf>
    <xf numFmtId="0" fontId="2" fillId="0" borderId="9" xfId="0" applyFont="1" applyFill="1" applyBorder="1" applyAlignment="1">
      <alignment/>
    </xf>
    <xf numFmtId="0" fontId="2" fillId="0" borderId="6" xfId="0" applyFont="1"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4" fillId="0" borderId="0" xfId="0" applyFont="1" applyAlignment="1">
      <alignment/>
    </xf>
    <xf numFmtId="0" fontId="4" fillId="0" borderId="0" xfId="0" applyFont="1" applyAlignment="1">
      <alignment vertical="justify"/>
    </xf>
    <xf numFmtId="0" fontId="0" fillId="0" borderId="0" xfId="0" applyAlignment="1">
      <alignment vertical="justify"/>
    </xf>
    <xf numFmtId="0" fontId="6" fillId="0" borderId="0" xfId="0" applyFont="1" applyAlignment="1">
      <alignment horizontal="center"/>
    </xf>
    <xf numFmtId="0" fontId="6"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9"/>
  <sheetViews>
    <sheetView tabSelected="1" workbookViewId="0" topLeftCell="A1">
      <selection activeCell="H13" sqref="H13"/>
    </sheetView>
  </sheetViews>
  <sheetFormatPr defaultColWidth="11.421875" defaultRowHeight="12.75"/>
  <cols>
    <col min="1" max="1" width="39.00390625" style="1" customWidth="1"/>
    <col min="2" max="2" width="14.421875" style="1" customWidth="1"/>
    <col min="3" max="3" width="47.8515625" style="1" customWidth="1"/>
    <col min="4" max="4" width="15.00390625" style="1" customWidth="1"/>
    <col min="5" max="16384" width="11.421875" style="1" customWidth="1"/>
  </cols>
  <sheetData>
    <row r="1" spans="1:4" s="8" customFormat="1" ht="12.75">
      <c r="A1" s="38" t="s">
        <v>36</v>
      </c>
      <c r="B1" s="38"/>
      <c r="C1" s="38"/>
      <c r="D1" s="38"/>
    </row>
    <row r="2" s="2" customFormat="1" ht="10.5"/>
    <row r="3" spans="1:4" s="2" customFormat="1" ht="15.75" customHeight="1">
      <c r="A3" s="16" t="s">
        <v>0</v>
      </c>
      <c r="B3" s="16" t="s">
        <v>1</v>
      </c>
      <c r="C3" s="16" t="s">
        <v>2</v>
      </c>
      <c r="D3" s="16" t="s">
        <v>1</v>
      </c>
    </row>
    <row r="4" spans="1:4" s="2" customFormat="1" ht="12.75">
      <c r="A4" s="39" t="s">
        <v>3</v>
      </c>
      <c r="B4" s="39"/>
      <c r="C4" s="39"/>
      <c r="D4" s="39"/>
    </row>
    <row r="5" spans="1:4" s="2" customFormat="1" ht="10.5">
      <c r="A5" s="3"/>
      <c r="B5" s="3"/>
      <c r="C5" s="17"/>
      <c r="D5" s="11"/>
    </row>
    <row r="6" spans="1:4" s="2" customFormat="1" ht="10.5">
      <c r="A6" s="3"/>
      <c r="B6" s="3"/>
      <c r="C6" s="17" t="s">
        <v>27</v>
      </c>
      <c r="D6" s="11">
        <v>4075000</v>
      </c>
    </row>
    <row r="7" spans="1:4" s="2" customFormat="1" ht="10.5">
      <c r="A7" s="3"/>
      <c r="B7" s="3"/>
      <c r="C7" s="17" t="s">
        <v>28</v>
      </c>
      <c r="D7" s="11">
        <v>405000</v>
      </c>
    </row>
    <row r="8" spans="1:4" s="2" customFormat="1" ht="10.5">
      <c r="A8" s="3" t="s">
        <v>26</v>
      </c>
      <c r="B8" s="11">
        <v>643637.3</v>
      </c>
      <c r="C8" s="17"/>
      <c r="D8" s="11"/>
    </row>
    <row r="9" spans="1:4" s="2" customFormat="1" ht="10.5">
      <c r="A9" s="3"/>
      <c r="B9" s="3"/>
      <c r="C9" s="18" t="s">
        <v>22</v>
      </c>
      <c r="D9" s="13">
        <f>D7+D6</f>
        <v>4480000</v>
      </c>
    </row>
    <row r="10" spans="1:4" s="2" customFormat="1" ht="10.5">
      <c r="A10" s="3"/>
      <c r="B10" s="3"/>
      <c r="C10" s="18"/>
      <c r="D10" s="13"/>
    </row>
    <row r="11" spans="1:4" s="2" customFormat="1" ht="10.5">
      <c r="A11" s="3"/>
      <c r="B11" s="3"/>
      <c r="C11" s="17" t="s">
        <v>48</v>
      </c>
      <c r="D11" s="11">
        <v>350000</v>
      </c>
    </row>
    <row r="12" spans="1:4" s="2" customFormat="1" ht="10.5">
      <c r="A12" s="3" t="s">
        <v>13</v>
      </c>
      <c r="B12" s="11">
        <v>1152612.3</v>
      </c>
      <c r="C12" s="17"/>
      <c r="D12" s="11"/>
    </row>
    <row r="13" spans="1:4" s="2" customFormat="1" ht="10.5">
      <c r="A13" s="3"/>
      <c r="B13" s="3"/>
      <c r="C13" s="17" t="s">
        <v>29</v>
      </c>
      <c r="D13" s="11"/>
    </row>
    <row r="14" spans="1:4" s="2" customFormat="1" ht="10.5">
      <c r="A14" s="3"/>
      <c r="B14" s="3"/>
      <c r="C14" s="17" t="s">
        <v>58</v>
      </c>
      <c r="D14" s="11">
        <v>210000</v>
      </c>
    </row>
    <row r="15" spans="1:4" s="2" customFormat="1" ht="10.5">
      <c r="A15" s="3"/>
      <c r="B15" s="3"/>
      <c r="C15" s="17"/>
      <c r="D15" s="11"/>
    </row>
    <row r="16" spans="1:4" s="2" customFormat="1" ht="10.5">
      <c r="A16" s="3" t="s">
        <v>14</v>
      </c>
      <c r="B16" s="11">
        <v>815519</v>
      </c>
      <c r="C16" s="18" t="s">
        <v>23</v>
      </c>
      <c r="D16" s="13">
        <f>D14+D11+D9</f>
        <v>5040000</v>
      </c>
    </row>
    <row r="17" spans="1:4" s="2" customFormat="1" ht="11.25">
      <c r="A17" s="3"/>
      <c r="B17" s="11"/>
      <c r="C17" s="19"/>
      <c r="D17" s="12"/>
    </row>
    <row r="18" spans="1:4" s="2" customFormat="1" ht="11.25">
      <c r="A18" s="3"/>
      <c r="B18" s="3"/>
      <c r="C18" s="18" t="s">
        <v>31</v>
      </c>
      <c r="D18" s="13">
        <f>SUM(D20:D28)</f>
        <v>775000</v>
      </c>
    </row>
    <row r="19" spans="1:4" s="2" customFormat="1" ht="10.5">
      <c r="A19" s="3"/>
      <c r="B19" s="3"/>
      <c r="C19" s="17" t="s">
        <v>30</v>
      </c>
      <c r="D19" s="11"/>
    </row>
    <row r="20" spans="1:4" s="2" customFormat="1" ht="10.5">
      <c r="A20" s="3" t="s">
        <v>15</v>
      </c>
      <c r="B20" s="11">
        <v>1568742</v>
      </c>
      <c r="C20" s="17" t="s">
        <v>4</v>
      </c>
      <c r="D20" s="11">
        <v>165000</v>
      </c>
    </row>
    <row r="21" spans="1:4" s="2" customFormat="1" ht="10.5">
      <c r="A21" s="3"/>
      <c r="B21" s="3"/>
      <c r="C21" s="17" t="s">
        <v>21</v>
      </c>
      <c r="D21" s="11">
        <v>78000</v>
      </c>
    </row>
    <row r="22" spans="1:4" s="2" customFormat="1" ht="10.5">
      <c r="A22" s="3"/>
      <c r="B22" s="3"/>
      <c r="C22" s="17" t="s">
        <v>5</v>
      </c>
      <c r="D22" s="11">
        <v>60000</v>
      </c>
    </row>
    <row r="23" spans="1:4" s="2" customFormat="1" ht="10.5">
      <c r="A23" s="3"/>
      <c r="B23" s="3"/>
      <c r="C23" s="17" t="s">
        <v>6</v>
      </c>
      <c r="D23" s="11">
        <v>15500</v>
      </c>
    </row>
    <row r="24" spans="1:4" s="2" customFormat="1" ht="10.5">
      <c r="A24" s="3" t="s">
        <v>16</v>
      </c>
      <c r="B24" s="11">
        <v>175633</v>
      </c>
      <c r="C24" s="17" t="s">
        <v>7</v>
      </c>
      <c r="D24" s="11">
        <v>22000</v>
      </c>
    </row>
    <row r="25" spans="1:4" s="2" customFormat="1" ht="10.5">
      <c r="A25" s="3"/>
      <c r="B25" s="3"/>
      <c r="C25" s="17" t="s">
        <v>8</v>
      </c>
      <c r="D25" s="11">
        <v>21500</v>
      </c>
    </row>
    <row r="26" spans="1:4" s="2" customFormat="1" ht="10.5">
      <c r="A26" s="3"/>
      <c r="B26" s="3"/>
      <c r="C26" s="17" t="s">
        <v>9</v>
      </c>
      <c r="D26" s="11">
        <v>75000</v>
      </c>
    </row>
    <row r="27" spans="1:4" s="2" customFormat="1" ht="10.5">
      <c r="A27" s="3"/>
      <c r="B27" s="3"/>
      <c r="C27" s="17" t="s">
        <v>10</v>
      </c>
      <c r="D27" s="11">
        <v>154000</v>
      </c>
    </row>
    <row r="28" spans="1:4" s="2" customFormat="1" ht="10.5">
      <c r="A28" s="3" t="s">
        <v>17</v>
      </c>
      <c r="B28" s="11">
        <v>260084</v>
      </c>
      <c r="C28" s="17" t="s">
        <v>11</v>
      </c>
      <c r="D28" s="11">
        <v>184000</v>
      </c>
    </row>
    <row r="29" spans="1:4" s="2" customFormat="1" ht="10.5">
      <c r="A29" s="3"/>
      <c r="B29" s="3"/>
      <c r="C29" s="17"/>
      <c r="D29" s="11"/>
    </row>
    <row r="30" spans="1:4" s="2" customFormat="1" ht="10.5">
      <c r="A30" s="3"/>
      <c r="B30" s="3"/>
      <c r="C30" s="18" t="s">
        <v>49</v>
      </c>
      <c r="D30" s="13">
        <v>410000</v>
      </c>
    </row>
    <row r="31" spans="1:4" s="2" customFormat="1" ht="10.5">
      <c r="A31" s="3"/>
      <c r="B31" s="3"/>
      <c r="C31" s="17"/>
      <c r="D31" s="13"/>
    </row>
    <row r="32" spans="1:4" s="2" customFormat="1" ht="10.5">
      <c r="A32" s="3" t="s">
        <v>18</v>
      </c>
      <c r="B32" s="11">
        <v>399272</v>
      </c>
      <c r="C32" s="18" t="s">
        <v>50</v>
      </c>
      <c r="D32" s="13">
        <v>38000</v>
      </c>
    </row>
    <row r="33" spans="1:4" s="2" customFormat="1" ht="10.5">
      <c r="A33" s="3"/>
      <c r="B33" s="3"/>
      <c r="C33" s="17" t="s">
        <v>32</v>
      </c>
      <c r="D33" s="11"/>
    </row>
    <row r="34" spans="1:4" s="2" customFormat="1" ht="10.5">
      <c r="A34" s="3"/>
      <c r="B34" s="3"/>
      <c r="C34" s="17"/>
      <c r="D34" s="13"/>
    </row>
    <row r="35" spans="1:4" s="2" customFormat="1" ht="10.5">
      <c r="A35" s="3"/>
      <c r="B35" s="3"/>
      <c r="C35" s="18" t="s">
        <v>33</v>
      </c>
      <c r="D35" s="13">
        <v>300000</v>
      </c>
    </row>
    <row r="36" spans="1:4" s="2" customFormat="1" ht="10.5">
      <c r="A36" s="3"/>
      <c r="B36" s="3"/>
      <c r="C36" s="17" t="s">
        <v>34</v>
      </c>
      <c r="D36" s="11"/>
    </row>
    <row r="37" spans="1:4" s="2" customFormat="1" ht="10.5">
      <c r="A37" s="3"/>
      <c r="B37" s="3"/>
      <c r="C37" s="17"/>
      <c r="D37" s="13"/>
    </row>
    <row r="38" spans="1:4" s="2" customFormat="1" ht="10.5">
      <c r="A38" s="3"/>
      <c r="B38" s="3"/>
      <c r="C38" s="18" t="s">
        <v>35</v>
      </c>
      <c r="D38" s="13">
        <v>30000</v>
      </c>
    </row>
    <row r="39" spans="1:4" s="2" customFormat="1" ht="10.5">
      <c r="A39" s="3"/>
      <c r="B39" s="3"/>
      <c r="C39" s="17"/>
      <c r="D39" s="13"/>
    </row>
    <row r="40" spans="1:4" s="2" customFormat="1" ht="11.25">
      <c r="A40" s="21"/>
      <c r="B40" s="4"/>
      <c r="C40" s="22"/>
      <c r="D40" s="12"/>
    </row>
    <row r="41" spans="1:4" s="2" customFormat="1" ht="11.25">
      <c r="A41" s="10" t="s">
        <v>37</v>
      </c>
      <c r="B41" s="15">
        <f>B32+B28+B24+B20+B16+B12+B8</f>
        <v>5015499.6</v>
      </c>
      <c r="C41" s="10" t="s">
        <v>25</v>
      </c>
      <c r="D41" s="15">
        <f>D38+D35+D32+D30+D18+D16</f>
        <v>6593000</v>
      </c>
    </row>
    <row r="42" spans="1:4" s="2" customFormat="1" ht="11.25">
      <c r="A42" s="10" t="s">
        <v>24</v>
      </c>
      <c r="B42" s="15">
        <f>B41-D41</f>
        <v>-1577500.4000000004</v>
      </c>
      <c r="C42" s="20"/>
      <c r="D42" s="6"/>
    </row>
    <row r="43" spans="1:4" s="24" customFormat="1" ht="11.25">
      <c r="A43" s="22"/>
      <c r="B43" s="26"/>
      <c r="C43" s="25"/>
      <c r="D43" s="23"/>
    </row>
    <row r="44" spans="1:4" s="2" customFormat="1" ht="12.75">
      <c r="A44" s="39" t="s">
        <v>51</v>
      </c>
      <c r="B44" s="39"/>
      <c r="C44" s="39"/>
      <c r="D44" s="39"/>
    </row>
    <row r="45" spans="1:4" s="2" customFormat="1" ht="10.5">
      <c r="A45" s="3"/>
      <c r="B45" s="11"/>
      <c r="C45" s="17"/>
      <c r="D45" s="11"/>
    </row>
    <row r="46" spans="1:4" s="2" customFormat="1" ht="10.5">
      <c r="A46" s="18" t="s">
        <v>38</v>
      </c>
      <c r="B46" s="11">
        <v>40000</v>
      </c>
      <c r="C46" s="18" t="s">
        <v>38</v>
      </c>
      <c r="D46" s="11">
        <v>40000</v>
      </c>
    </row>
    <row r="47" spans="1:4" s="2" customFormat="1" ht="10.5">
      <c r="A47" s="3"/>
      <c r="B47" s="11"/>
      <c r="C47" s="17"/>
      <c r="D47" s="11"/>
    </row>
    <row r="48" spans="1:4" s="2" customFormat="1" ht="10.5">
      <c r="A48" s="18" t="s">
        <v>39</v>
      </c>
      <c r="B48" s="11">
        <v>46549</v>
      </c>
      <c r="C48" s="18" t="s">
        <v>41</v>
      </c>
      <c r="D48" s="11">
        <f>B48-D49-D50</f>
        <v>32418</v>
      </c>
    </row>
    <row r="49" spans="1:4" s="2" customFormat="1" ht="10.5">
      <c r="A49" s="3" t="s">
        <v>40</v>
      </c>
      <c r="B49" s="11"/>
      <c r="C49" s="18" t="s">
        <v>42</v>
      </c>
      <c r="D49" s="11">
        <v>6131</v>
      </c>
    </row>
    <row r="50" spans="1:4" s="2" customFormat="1" ht="10.5">
      <c r="A50" s="3"/>
      <c r="B50" s="11"/>
      <c r="C50" s="18" t="s">
        <v>43</v>
      </c>
      <c r="D50" s="11">
        <v>8000</v>
      </c>
    </row>
    <row r="51" spans="1:4" s="2" customFormat="1" ht="10.5">
      <c r="A51" s="3"/>
      <c r="B51" s="11"/>
      <c r="D51" s="11"/>
    </row>
    <row r="52" spans="1:4" s="2" customFormat="1" ht="10.5">
      <c r="A52" s="3"/>
      <c r="B52" s="11"/>
      <c r="D52" s="11"/>
    </row>
    <row r="53" spans="1:4" s="2" customFormat="1" ht="11.25">
      <c r="A53" s="10" t="s">
        <v>44</v>
      </c>
      <c r="B53" s="15">
        <f>B48+B46</f>
        <v>86549</v>
      </c>
      <c r="C53" s="10" t="s">
        <v>45</v>
      </c>
      <c r="D53" s="15">
        <f>D50+D49+D48+D46</f>
        <v>86549</v>
      </c>
    </row>
    <row r="54" spans="1:4" s="24" customFormat="1" ht="11.25">
      <c r="A54" s="22"/>
      <c r="B54" s="28"/>
      <c r="C54" s="27"/>
      <c r="D54" s="21"/>
    </row>
    <row r="55" spans="1:4" s="2" customFormat="1" ht="12.75">
      <c r="A55" s="40" t="s">
        <v>52</v>
      </c>
      <c r="B55" s="41"/>
      <c r="C55" s="41"/>
      <c r="D55" s="42"/>
    </row>
    <row r="56" spans="1:4" s="24" customFormat="1" ht="12.75">
      <c r="A56" s="32"/>
      <c r="B56" s="34"/>
      <c r="C56" s="34"/>
      <c r="D56" s="33"/>
    </row>
    <row r="57" spans="1:4" s="2" customFormat="1" ht="10.5">
      <c r="A57" s="3" t="s">
        <v>57</v>
      </c>
      <c r="B57" s="3"/>
      <c r="C57" s="17" t="s">
        <v>53</v>
      </c>
      <c r="D57" s="3"/>
    </row>
    <row r="58" spans="1:4" s="2" customFormat="1" ht="10.5">
      <c r="A58" s="3"/>
      <c r="B58" s="3"/>
      <c r="C58" s="17" t="s">
        <v>43</v>
      </c>
      <c r="D58" s="3"/>
    </row>
    <row r="59" spans="1:4" s="2" customFormat="1" ht="10.5">
      <c r="A59" s="3"/>
      <c r="B59" s="3"/>
      <c r="D59" s="3"/>
    </row>
    <row r="60" spans="1:4" s="7" customFormat="1" ht="11.25">
      <c r="A60" s="9" t="s">
        <v>46</v>
      </c>
      <c r="B60" s="15">
        <v>0</v>
      </c>
      <c r="C60" s="14" t="s">
        <v>47</v>
      </c>
      <c r="D60" s="15">
        <v>0</v>
      </c>
    </row>
    <row r="61" spans="1:4" s="30" customFormat="1" ht="11.25">
      <c r="A61" s="29"/>
      <c r="B61" s="31"/>
      <c r="C61" s="28"/>
      <c r="D61" s="21"/>
    </row>
    <row r="62" spans="1:4" s="7" customFormat="1" ht="11.25">
      <c r="A62" s="10" t="s">
        <v>19</v>
      </c>
      <c r="B62" s="15">
        <f>B60+B53+B41</f>
        <v>5102048.6</v>
      </c>
      <c r="C62" s="10" t="s">
        <v>12</v>
      </c>
      <c r="D62" s="15">
        <f>D60+D53+D41</f>
        <v>6679549</v>
      </c>
    </row>
    <row r="63" spans="1:4" s="7" customFormat="1" ht="11.25">
      <c r="A63" s="10" t="s">
        <v>20</v>
      </c>
      <c r="B63" s="15">
        <f>D62-B62</f>
        <v>1577500.4000000004</v>
      </c>
      <c r="C63" s="5"/>
      <c r="D63" s="5"/>
    </row>
    <row r="64" s="2" customFormat="1" ht="10.5"/>
    <row r="65" s="2" customFormat="1" ht="10.5"/>
    <row r="66" s="2" customFormat="1" ht="10.5">
      <c r="A66" s="35" t="s">
        <v>54</v>
      </c>
    </row>
    <row r="67" s="2" customFormat="1" ht="10.5">
      <c r="A67" s="35" t="s">
        <v>55</v>
      </c>
    </row>
    <row r="68" spans="1:4" s="2" customFormat="1" ht="10.5">
      <c r="A68" s="36" t="s">
        <v>56</v>
      </c>
      <c r="B68" s="37"/>
      <c r="C68" s="37"/>
      <c r="D68" s="37"/>
    </row>
    <row r="69" spans="1:4" s="2" customFormat="1" ht="10.5">
      <c r="A69" s="37"/>
      <c r="B69" s="37"/>
      <c r="C69" s="37"/>
      <c r="D69" s="37"/>
    </row>
    <row r="70" s="2" customFormat="1" ht="10.5"/>
    <row r="71" s="2" customFormat="1" ht="10.5"/>
    <row r="72" s="2" customFormat="1" ht="10.5"/>
    <row r="73" s="2" customFormat="1" ht="10.5"/>
    <row r="74" s="2" customFormat="1" ht="10.5"/>
    <row r="75" s="2" customFormat="1" ht="10.5"/>
    <row r="76" s="2" customFormat="1" ht="10.5"/>
    <row r="77" s="2" customFormat="1" ht="10.5"/>
    <row r="78" s="2" customFormat="1" ht="10.5"/>
    <row r="79" s="2" customFormat="1" ht="10.5"/>
    <row r="80" s="2" customFormat="1" ht="10.5"/>
    <row r="81" s="2" customFormat="1" ht="10.5"/>
    <row r="82" s="2" customFormat="1" ht="10.5"/>
    <row r="83" s="2" customFormat="1" ht="10.5"/>
    <row r="84" s="2" customFormat="1" ht="10.5"/>
    <row r="85" s="2" customFormat="1" ht="10.5"/>
    <row r="86" s="2" customFormat="1" ht="10.5"/>
    <row r="87" s="2" customFormat="1" ht="10.5"/>
    <row r="88" s="2" customFormat="1" ht="10.5"/>
    <row r="89" s="2" customFormat="1" ht="10.5"/>
    <row r="90" s="2" customFormat="1" ht="10.5"/>
    <row r="91" s="2" customFormat="1" ht="10.5"/>
    <row r="92" s="2" customFormat="1" ht="10.5"/>
    <row r="93" s="2" customFormat="1" ht="10.5"/>
    <row r="94" s="2" customFormat="1" ht="10.5"/>
    <row r="95" s="2" customFormat="1" ht="10.5"/>
    <row r="96" s="2" customFormat="1" ht="10.5"/>
    <row r="97" s="2" customFormat="1" ht="10.5"/>
    <row r="98" s="2" customFormat="1" ht="10.5"/>
    <row r="99" s="2" customFormat="1" ht="10.5"/>
    <row r="100" s="2" customFormat="1" ht="10.5"/>
    <row r="101" s="2" customFormat="1" ht="10.5"/>
    <row r="102" s="2" customFormat="1" ht="10.5"/>
    <row r="103" s="2" customFormat="1" ht="10.5"/>
    <row r="104" s="2" customFormat="1" ht="10.5"/>
    <row r="105" s="2" customFormat="1" ht="10.5"/>
    <row r="106" s="2" customFormat="1" ht="10.5"/>
    <row r="107" s="2" customFormat="1" ht="10.5"/>
    <row r="108" s="2" customFormat="1" ht="10.5"/>
    <row r="109" s="2" customFormat="1" ht="10.5"/>
    <row r="110" s="2" customFormat="1" ht="10.5"/>
    <row r="111" s="2" customFormat="1" ht="10.5"/>
    <row r="112" s="2" customFormat="1" ht="10.5"/>
    <row r="113" s="2" customFormat="1" ht="10.5"/>
    <row r="114" s="2" customFormat="1" ht="10.5"/>
    <row r="115" s="2" customFormat="1" ht="10.5"/>
    <row r="116" s="2" customFormat="1" ht="10.5"/>
    <row r="117" s="2" customFormat="1" ht="10.5"/>
    <row r="118" s="2" customFormat="1" ht="10.5"/>
    <row r="119" s="2" customFormat="1" ht="10.5"/>
    <row r="120" s="2" customFormat="1" ht="10.5"/>
    <row r="121" s="2" customFormat="1" ht="10.5"/>
    <row r="122" s="2" customFormat="1" ht="10.5"/>
    <row r="123" s="2" customFormat="1" ht="10.5"/>
    <row r="124" s="2" customFormat="1" ht="10.5"/>
    <row r="125" s="2" customFormat="1" ht="10.5"/>
    <row r="126" s="2" customFormat="1" ht="10.5"/>
    <row r="127" s="2" customFormat="1" ht="10.5"/>
    <row r="128" s="2" customFormat="1" ht="10.5"/>
    <row r="129" s="2" customFormat="1" ht="10.5"/>
    <row r="130" s="2" customFormat="1" ht="10.5"/>
    <row r="131" s="2" customFormat="1" ht="10.5"/>
    <row r="132" s="2" customFormat="1" ht="10.5"/>
    <row r="133" s="2" customFormat="1" ht="10.5"/>
    <row r="134" s="2" customFormat="1" ht="10.5"/>
    <row r="135" s="2" customFormat="1" ht="10.5"/>
    <row r="136" s="2" customFormat="1" ht="10.5"/>
    <row r="137" s="2" customFormat="1" ht="10.5"/>
    <row r="138" s="2" customFormat="1" ht="10.5"/>
    <row r="139" s="2" customFormat="1" ht="10.5"/>
    <row r="140" s="2" customFormat="1" ht="10.5"/>
    <row r="141" s="2" customFormat="1" ht="10.5"/>
    <row r="142" s="2" customFormat="1" ht="10.5"/>
    <row r="143" s="2" customFormat="1" ht="10.5"/>
    <row r="144" s="2" customFormat="1" ht="10.5"/>
    <row r="145" s="2" customFormat="1" ht="10.5"/>
    <row r="146" s="2" customFormat="1" ht="10.5"/>
    <row r="147" s="2" customFormat="1" ht="10.5"/>
    <row r="148" s="2" customFormat="1" ht="10.5"/>
    <row r="149" s="2" customFormat="1" ht="10.5"/>
    <row r="150" s="2" customFormat="1" ht="10.5"/>
    <row r="151" s="2" customFormat="1" ht="10.5"/>
    <row r="152" s="2" customFormat="1" ht="10.5"/>
    <row r="153" s="2" customFormat="1" ht="10.5"/>
    <row r="154" s="2" customFormat="1" ht="10.5"/>
    <row r="155" s="2" customFormat="1" ht="10.5"/>
    <row r="156" s="2" customFormat="1" ht="10.5"/>
    <row r="157" s="2" customFormat="1" ht="10.5"/>
    <row r="158" s="2" customFormat="1" ht="10.5"/>
    <row r="159" s="2" customFormat="1" ht="10.5"/>
    <row r="160" s="2" customFormat="1" ht="10.5"/>
    <row r="161" s="2" customFormat="1" ht="10.5"/>
    <row r="162" s="2" customFormat="1" ht="10.5"/>
    <row r="163" s="2" customFormat="1" ht="10.5"/>
    <row r="164" s="2" customFormat="1" ht="10.5"/>
    <row r="165" s="2" customFormat="1" ht="10.5"/>
    <row r="166" s="2" customFormat="1" ht="10.5"/>
    <row r="167" s="2" customFormat="1" ht="10.5"/>
    <row r="168" s="2" customFormat="1" ht="10.5"/>
    <row r="169" s="2" customFormat="1" ht="10.5"/>
    <row r="170" s="2" customFormat="1" ht="10.5"/>
    <row r="171" s="2" customFormat="1" ht="10.5"/>
    <row r="172" s="2" customFormat="1" ht="10.5"/>
    <row r="173" s="2" customFormat="1" ht="10.5"/>
    <row r="174" s="2" customFormat="1" ht="10.5"/>
    <row r="175" s="2" customFormat="1" ht="10.5"/>
    <row r="176" s="2" customFormat="1" ht="10.5"/>
    <row r="177" s="2" customFormat="1" ht="10.5"/>
    <row r="178" s="2" customFormat="1" ht="10.5"/>
    <row r="179" s="2" customFormat="1" ht="10.5"/>
    <row r="180" s="2" customFormat="1" ht="10.5"/>
    <row r="181" s="2" customFormat="1" ht="10.5"/>
    <row r="182" s="2" customFormat="1" ht="10.5"/>
    <row r="183" s="2" customFormat="1" ht="10.5"/>
    <row r="184" s="2" customFormat="1" ht="10.5"/>
    <row r="185" s="2" customFormat="1" ht="10.5"/>
    <row r="186" s="2" customFormat="1" ht="10.5"/>
    <row r="187" s="2" customFormat="1" ht="10.5"/>
    <row r="188" s="2" customFormat="1" ht="10.5"/>
    <row r="189" s="2" customFormat="1" ht="10.5"/>
    <row r="190" s="2" customFormat="1" ht="10.5"/>
    <row r="191" s="2" customFormat="1" ht="10.5"/>
    <row r="192" s="2" customFormat="1" ht="10.5"/>
    <row r="193" s="2" customFormat="1" ht="10.5"/>
    <row r="194" s="2" customFormat="1" ht="10.5"/>
    <row r="195" s="2" customFormat="1" ht="10.5"/>
    <row r="196" s="2" customFormat="1" ht="10.5"/>
    <row r="197" s="2" customFormat="1" ht="10.5"/>
    <row r="198" s="2" customFormat="1" ht="10.5"/>
    <row r="199" s="2" customFormat="1" ht="10.5"/>
    <row r="200" s="2" customFormat="1" ht="10.5"/>
    <row r="201" s="2" customFormat="1" ht="10.5"/>
    <row r="202" s="2" customFormat="1" ht="10.5"/>
    <row r="203" s="2" customFormat="1" ht="10.5"/>
    <row r="204" s="2" customFormat="1" ht="10.5"/>
  </sheetData>
  <mergeCells count="5">
    <mergeCell ref="A68:D69"/>
    <mergeCell ref="A1:D1"/>
    <mergeCell ref="A4:D4"/>
    <mergeCell ref="A44:D44"/>
    <mergeCell ref="A55:D55"/>
  </mergeCells>
  <printOptions/>
  <pageMargins left="0.1968503937007874" right="0.1968503937007874" top="0.5905511811023623" bottom="0.5905511811023623" header="0.5118110236220472" footer="0.511811023622047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cueep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Josette</dc:creator>
  <cp:keywords/>
  <dc:description/>
  <cp:lastModifiedBy>jean-louis</cp:lastModifiedBy>
  <cp:lastPrinted>2007-11-08T15:59:38Z</cp:lastPrinted>
  <dcterms:created xsi:type="dcterms:W3CDTF">2007-10-26T12:05:57Z</dcterms:created>
  <dcterms:modified xsi:type="dcterms:W3CDTF">2007-11-08T16:05:13Z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